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Hoja1!$A$1:$K$34</definedName>
  </definedNames>
  <calcPr calcId="144525"/>
</workbook>
</file>

<file path=xl/calcChain.xml><?xml version="1.0" encoding="utf-8"?>
<calcChain xmlns="http://schemas.openxmlformats.org/spreadsheetml/2006/main">
  <c r="E30" i="1" l="1"/>
  <c r="J29" i="1"/>
  <c r="G29" i="1"/>
  <c r="I28" i="1"/>
  <c r="J28" i="1" s="1"/>
  <c r="H28" i="1"/>
  <c r="G28" i="1"/>
  <c r="H27" i="1"/>
  <c r="G27" i="1"/>
  <c r="J26" i="1"/>
  <c r="G26" i="1"/>
  <c r="J25" i="1"/>
  <c r="I24" i="1"/>
  <c r="J24" i="1" s="1"/>
  <c r="H24" i="1"/>
  <c r="H23" i="1" s="1"/>
  <c r="F24" i="1"/>
  <c r="G24" i="1" s="1"/>
  <c r="I23" i="1"/>
  <c r="J23" i="1" s="1"/>
  <c r="J22" i="1"/>
  <c r="G22" i="1"/>
  <c r="J21" i="1"/>
  <c r="J20" i="1"/>
  <c r="J19" i="1"/>
  <c r="I19" i="1"/>
  <c r="H19" i="1"/>
  <c r="G19" i="1"/>
  <c r="J18" i="1"/>
  <c r="I17" i="1"/>
  <c r="J17" i="1" s="1"/>
  <c r="H17" i="1"/>
  <c r="F17" i="1"/>
  <c r="G17" i="1" s="1"/>
  <c r="J16" i="1"/>
  <c r="I15" i="1"/>
  <c r="J15" i="1" s="1"/>
  <c r="H15" i="1"/>
  <c r="G15" i="1"/>
  <c r="F15" i="1"/>
  <c r="H14" i="1"/>
  <c r="F14" i="1"/>
  <c r="G14" i="1" s="1"/>
  <c r="J13" i="1"/>
  <c r="G13" i="1"/>
  <c r="J12" i="1"/>
  <c r="J11" i="1"/>
  <c r="I10" i="1"/>
  <c r="J10" i="1" s="1"/>
  <c r="H10" i="1"/>
  <c r="G10" i="1"/>
  <c r="F10" i="1"/>
  <c r="J9" i="1"/>
  <c r="I8" i="1"/>
  <c r="J8" i="1" s="1"/>
  <c r="H8" i="1"/>
  <c r="H7" i="1" s="1"/>
  <c r="H30" i="1" s="1"/>
  <c r="F8" i="1"/>
  <c r="G8" i="1" s="1"/>
  <c r="F7" i="1" l="1"/>
  <c r="I27" i="1"/>
  <c r="J27" i="1" s="1"/>
  <c r="G7" i="1"/>
  <c r="I7" i="1"/>
  <c r="I14" i="1"/>
  <c r="J14" i="1" s="1"/>
  <c r="F23" i="1"/>
  <c r="G23" i="1" s="1"/>
  <c r="I30" i="1" l="1"/>
  <c r="J30" i="1" s="1"/>
  <c r="J7" i="1"/>
  <c r="F30" i="1"/>
  <c r="G30" i="1"/>
</calcChain>
</file>

<file path=xl/comments1.xml><?xml version="1.0" encoding="utf-8"?>
<comments xmlns="http://schemas.openxmlformats.org/spreadsheetml/2006/main">
  <authors>
    <author>DGCG</author>
  </authors>
  <commentList>
    <comment ref="H31" author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<sst xmlns="http://schemas.openxmlformats.org/spreadsheetml/2006/main" count="61" uniqueCount="55">
  <si>
    <t>ESTADO ANALÍTICO DE INGRESOS</t>
  </si>
  <si>
    <t>POR FUENTE DE FINANCIAMIENTO Y FUENTE DE FINANCIAMIENTO/RUBRO</t>
  </si>
  <si>
    <t>DEL 01 DE ENERO AL 30 DE JUNIO DE 2016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</si>
  <si>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</si>
  <si>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</si>
  <si>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</si>
  <si>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</si>
  <si>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</si>
  <si>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</si>
  <si>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</si>
  <si>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</si>
  <si>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</si>
  <si>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</si>
  <si>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</si>
  <si>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</si>
  <si>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</si>
  <si>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Total</t>
  </si>
  <si>
    <t>Ingresos excedentes¹</t>
  </si>
  <si>
    <t>Estado Analítico de Ingresos
Por Fuente de Financiamiento</t>
  </si>
  <si>
    <t>4                   INGRESOS PROPIOS</t>
  </si>
  <si>
    <t xml:space="preserve"> INGRESOS PROPIOS</t>
  </si>
  <si>
    <t>4 5                 PRODUCTOS</t>
  </si>
  <si>
    <t xml:space="preserve"> PRODUCTOS</t>
  </si>
  <si>
    <t>4 5.1               PRODUCTOS DE TIPO CORRIENTE</t>
  </si>
  <si>
    <t xml:space="preserve"> PRODUCTOS DE TIPO CORRIENTE</t>
  </si>
  <si>
    <t>4 6                 APROVECHAMIENTOS</t>
  </si>
  <si>
    <t xml:space="preserve"> APROVECHAMIENTOS</t>
  </si>
  <si>
    <t>4 6.1               APROVECHAMIENTOS  TIPO CORRIENTE</t>
  </si>
  <si>
    <t xml:space="preserve"> APROVECHAMIENTOS  TIPO CORRIENTE</t>
  </si>
  <si>
    <t>4 6.9               APROVECHAMIENTOS NO COMPRENDIDOS EN</t>
  </si>
  <si>
    <t xml:space="preserve"> APROVECHAMIENTOS NO COMPRENDIDOS EN</t>
  </si>
  <si>
    <t>5                   RECURSOS FEDERALES</t>
  </si>
  <si>
    <t xml:space="preserve"> RECURSOS FEDERALES</t>
  </si>
  <si>
    <t>5 5                 PRODUCTOS</t>
  </si>
  <si>
    <t>5 5.1               PRODUCTOS DE TIPO CORRIENTE</t>
  </si>
  <si>
    <t>5 6                 APROVECHAMIENTOS</t>
  </si>
  <si>
    <t>5 6.9               APROVECHAMIENTOS NO COMPRENDIDOS EN</t>
  </si>
  <si>
    <t>5 8                 PARTICIPACIONES Y APORTACIONES</t>
  </si>
  <si>
    <t xml:space="preserve"> PARTICIPACIONES Y APORTACIONES</t>
  </si>
  <si>
    <t>5 8.2               APORTACIONES</t>
  </si>
  <si>
    <t xml:space="preserve"> APORTACIONES</t>
  </si>
  <si>
    <t>5 8.3               CONVENIOS</t>
  </si>
  <si>
    <t xml:space="preserve"> CONVENIOS</t>
  </si>
  <si>
    <t>6                   RECURSOS ESTATALES</t>
  </si>
  <si>
    <t xml:space="preserve"> RECURSOS ESTATALES</t>
  </si>
  <si>
    <t>6 9                 TRANS., ASIGNACIONES, SUBSIDIOS Y</t>
  </si>
  <si>
    <t xml:space="preserve"> TRANS., ASIGNACIONES, SUBSIDIOS Y</t>
  </si>
  <si>
    <t>6 9.1               TRANS. INTERNAS Y ASIGN A SECTOR PUB.</t>
  </si>
  <si>
    <t xml:space="preserve"> TRANS. INTERNAS Y ASIGN A SECTOR PUB.</t>
  </si>
  <si>
    <t>7                   OTROS RECURSOS</t>
  </si>
  <si>
    <t xml:space="preserve"> OTROS RECURSOS</t>
  </si>
  <si>
    <t>7 6                 APROVECHAMIENTOS</t>
  </si>
  <si>
    <t>7 6.1               APROVECHAMIENTOS  TIPO CORRIENTE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</si>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</sst>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2" fillId="2" borderId="0" xfId="0" applyFont="1" applyFill="1" applyBorder="1"/>
    <xf numFmtId="37" fontId="3" fillId="3" borderId="1" xfId="2" applyNumberFormat="1" applyFont="1" applyFill="1" applyBorder="1" applyAlignment="1">
      <alignment horizontal="center" vertical="center"/>
    </xf>
    <xf numFmtId="37" fontId="3" fillId="3" borderId="1" xfId="2" applyNumberFormat="1" applyFont="1" applyFill="1" applyBorder="1" applyAlignment="1">
      <alignment horizontal="center" vertical="center" wrapText="1"/>
    </xf>
    <xf numFmtId="37" fontId="3" fillId="3" borderId="1" xfId="2" applyNumberFormat="1" applyFont="1" applyFill="1" applyBorder="1" applyAlignment="1">
      <alignment horizontal="center" vertical="center"/>
    </xf>
    <xf numFmtId="37" fontId="3" fillId="3" borderId="1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43" fontId="6" fillId="2" borderId="8" xfId="1" applyFont="1" applyFill="1" applyBorder="1" applyAlignment="1">
      <alignment vertical="center" wrapText="1"/>
    </xf>
    <xf numFmtId="43" fontId="6" fillId="0" borderId="8" xfId="1" applyFont="1" applyFill="1" applyBorder="1" applyAlignment="1">
      <alignment vertical="center" wrapText="1"/>
    </xf>
    <xf numFmtId="4" fontId="2" fillId="0" borderId="0" xfId="0" applyNumberFormat="1" applyFont="1"/>
    <xf numFmtId="43" fontId="2" fillId="0" borderId="0" xfId="0" applyNumberFormat="1" applyFont="1"/>
    <xf numFmtId="43" fontId="6" fillId="2" borderId="10" xfId="1" applyFont="1" applyFill="1" applyBorder="1" applyAlignment="1">
      <alignment vertical="center" wrapText="1"/>
    </xf>
    <xf numFmtId="0" fontId="7" fillId="2" borderId="11" xfId="2" applyFont="1" applyFill="1" applyBorder="1" applyAlignment="1">
      <alignment horizontal="centerContinuous"/>
    </xf>
    <xf numFmtId="0" fontId="7" fillId="2" borderId="12" xfId="2" applyFont="1" applyFill="1" applyBorder="1" applyAlignment="1">
      <alignment horizontal="centerContinuous"/>
    </xf>
    <xf numFmtId="43" fontId="6" fillId="2" borderId="5" xfId="1" applyFont="1" applyFill="1" applyBorder="1" applyAlignment="1">
      <alignment horizontal="right" vertical="center" wrapText="1"/>
    </xf>
    <xf numFmtId="43" fontId="8" fillId="2" borderId="3" xfId="1" applyFont="1" applyFill="1" applyBorder="1" applyAlignment="1">
      <alignment vertical="top" wrapText="1"/>
    </xf>
    <xf numFmtId="43" fontId="3" fillId="0" borderId="11" xfId="1" applyFont="1" applyBorder="1" applyAlignment="1">
      <alignment horizontal="center" vertical="top" wrapText="1"/>
    </xf>
    <xf numFmtId="43" fontId="3" fillId="0" borderId="13" xfId="1" applyFont="1" applyBorder="1" applyAlignment="1">
      <alignment horizontal="center" vertical="top" wrapText="1"/>
    </xf>
    <xf numFmtId="43" fontId="6" fillId="2" borderId="10" xfId="1" applyFont="1" applyFill="1" applyBorder="1" applyAlignment="1">
      <alignment horizontal="right" vertical="center" wrapText="1"/>
    </xf>
    <xf numFmtId="164" fontId="2" fillId="0" borderId="0" xfId="0" applyNumberFormat="1" applyFont="1"/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/>
    <xf numFmtId="43" fontId="7" fillId="2" borderId="5" xfId="1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/>
    </xf>
    <xf numFmtId="43" fontId="7" fillId="2" borderId="4" xfId="1" applyFont="1" applyFill="1" applyBorder="1" applyAlignment="1">
      <alignment horizontal="center"/>
    </xf>
    <xf numFmtId="43" fontId="9" fillId="2" borderId="5" xfId="1" applyFont="1" applyFill="1" applyBorder="1" applyAlignment="1">
      <alignment vertical="center" wrapText="1"/>
    </xf>
    <xf numFmtId="0" fontId="5" fillId="2" borderId="6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left"/>
    </xf>
    <xf numFmtId="0" fontId="2" fillId="2" borderId="8" xfId="0" applyFont="1" applyFill="1" applyBorder="1"/>
    <xf numFmtId="43" fontId="6" fillId="2" borderId="6" xfId="1" applyFont="1" applyFill="1" applyBorder="1" applyAlignment="1">
      <alignment vertical="center" wrapText="1"/>
    </xf>
    <xf numFmtId="43" fontId="5" fillId="2" borderId="8" xfId="1" applyFont="1" applyFill="1" applyBorder="1" applyAlignment="1">
      <alignment horizontal="center"/>
    </xf>
    <xf numFmtId="43" fontId="6" fillId="2" borderId="7" xfId="1" applyFont="1" applyFill="1" applyBorder="1" applyAlignment="1">
      <alignment vertical="center" wrapText="1"/>
    </xf>
    <xf numFmtId="0" fontId="5" fillId="2" borderId="6" xfId="2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43" fontId="6" fillId="0" borderId="6" xfId="1" applyFont="1" applyFill="1" applyBorder="1" applyAlignment="1">
      <alignment vertical="center" wrapText="1"/>
    </xf>
    <xf numFmtId="43" fontId="5" fillId="2" borderId="6" xfId="1" applyFont="1" applyFill="1" applyBorder="1" applyAlignment="1">
      <alignment horizontal="center"/>
    </xf>
    <xf numFmtId="43" fontId="9" fillId="2" borderId="8" xfId="1" applyFont="1" applyFill="1" applyBorder="1" applyAlignment="1">
      <alignment vertical="center" wrapText="1"/>
    </xf>
    <xf numFmtId="43" fontId="9" fillId="2" borderId="6" xfId="1" applyFont="1" applyFill="1" applyBorder="1" applyAlignment="1">
      <alignment vertical="center" wrapText="1"/>
    </xf>
    <xf numFmtId="43" fontId="7" fillId="2" borderId="6" xfId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3" fontId="6" fillId="0" borderId="7" xfId="1" applyFont="1" applyFill="1" applyBorder="1" applyAlignment="1">
      <alignment vertical="center" wrapText="1"/>
    </xf>
    <xf numFmtId="0" fontId="7" fillId="2" borderId="6" xfId="2" applyFont="1" applyFill="1" applyBorder="1" applyAlignment="1">
      <alignment horizontal="left"/>
    </xf>
    <xf numFmtId="43" fontId="7" fillId="2" borderId="8" xfId="1" applyFont="1" applyFill="1" applyBorder="1" applyAlignment="1">
      <alignment horizontal="center"/>
    </xf>
    <xf numFmtId="43" fontId="9" fillId="2" borderId="7" xfId="1" applyFont="1" applyFill="1" applyBorder="1" applyAlignment="1">
      <alignment vertical="center" wrapText="1"/>
    </xf>
    <xf numFmtId="0" fontId="4" fillId="2" borderId="0" xfId="0" applyFont="1" applyFill="1"/>
    <xf numFmtId="0" fontId="4" fillId="0" borderId="0" xfId="0" applyFont="1"/>
    <xf numFmtId="0" fontId="6" fillId="2" borderId="7" xfId="0" applyFont="1" applyFill="1" applyBorder="1" applyAlignment="1">
      <alignment vertical="center" wrapText="1"/>
    </xf>
    <xf numFmtId="43" fontId="5" fillId="2" borderId="9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left" wrapText="1" indent="1"/>
    </xf>
    <xf numFmtId="43" fontId="6" fillId="2" borderId="1" xfId="1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43" fontId="8" fillId="2" borderId="0" xfId="1" applyFont="1" applyFill="1" applyBorder="1" applyProtection="1"/>
    <xf numFmtId="43" fontId="8" fillId="2" borderId="0" xfId="1" applyFont="1" applyFill="1" applyBorder="1" applyAlignment="1" applyProtection="1">
      <alignment vertical="top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topLeftCell="A19" workbookViewId="0">
      <selection activeCell="C23" sqref="C23"/>
    </sheetView>
  </sheetViews>
  <sheetFormatPr baseColWidth="10" defaultRowHeight="12.75" x14ac:dyDescent="0.2"/>
  <cols>
    <col min="1" max="1" width="1.140625" style="1" customWidth="1"/>
    <col min="2" max="2" width="6.7109375" style="3" customWidth="1"/>
    <col min="3" max="3" width="3.7109375" style="3" customWidth="1"/>
    <col min="4" max="4" width="46.42578125" style="3" customWidth="1"/>
    <col min="5" max="9" width="15.7109375" style="3" customWidth="1"/>
    <col min="10" max="10" width="17" style="3" customWidth="1"/>
    <col min="11" max="11" width="2" style="1" customWidth="1"/>
    <col min="12" max="12" width="14.140625" style="3" bestFit="1" customWidth="1"/>
    <col min="13" max="13" width="12.7109375" style="3" bestFit="1" customWidth="1"/>
    <col min="14" max="14" width="18.140625" style="3" bestFit="1" customWidth="1"/>
    <col min="15" max="16384" width="11.42578125" style="3"/>
  </cols>
  <sheetData>
    <row r="1" spans="1:14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</row>
    <row r="2" spans="1:14" x14ac:dyDescent="0.2">
      <c r="B2" s="4"/>
      <c r="C2" s="4"/>
      <c r="D2" s="2" t="s">
        <v>1</v>
      </c>
      <c r="E2" s="2"/>
      <c r="F2" s="2"/>
      <c r="G2" s="2"/>
      <c r="H2" s="2"/>
      <c r="I2" s="2"/>
      <c r="J2" s="2"/>
      <c r="K2" s="3"/>
    </row>
    <row r="3" spans="1:14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3"/>
    </row>
    <row r="4" spans="1:14" ht="12" customHeight="1" x14ac:dyDescent="0.2">
      <c r="A4" s="5"/>
      <c r="B4" s="8" t="s">
        <v>18</v>
      </c>
      <c r="C4" s="8"/>
      <c r="D4" s="8"/>
      <c r="E4" s="7" t="s">
        <v>3</v>
      </c>
      <c r="F4" s="7"/>
      <c r="G4" s="7"/>
      <c r="H4" s="7"/>
      <c r="I4" s="7"/>
      <c r="J4" s="8" t="s">
        <v>4</v>
      </c>
      <c r="N4" s="25"/>
    </row>
    <row r="5" spans="1:14" ht="25.5" x14ac:dyDescent="0.2">
      <c r="A5" s="5"/>
      <c r="B5" s="8"/>
      <c r="C5" s="8"/>
      <c r="D5" s="8"/>
      <c r="E5" s="9" t="s">
        <v>5</v>
      </c>
      <c r="F5" s="10" t="s">
        <v>6</v>
      </c>
      <c r="G5" s="9" t="s">
        <v>7</v>
      </c>
      <c r="H5" s="9" t="s">
        <v>8</v>
      </c>
      <c r="I5" s="9" t="s">
        <v>9</v>
      </c>
      <c r="J5" s="8"/>
      <c r="N5" s="15"/>
    </row>
    <row r="6" spans="1:14" ht="12" customHeight="1" x14ac:dyDescent="0.2">
      <c r="A6" s="5"/>
      <c r="B6" s="8"/>
      <c r="C6" s="8"/>
      <c r="D6" s="8"/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</row>
    <row r="7" spans="1:14" ht="12" customHeight="1" x14ac:dyDescent="0.2">
      <c r="A7" s="11"/>
      <c r="B7" s="26" t="s">
        <v>19</v>
      </c>
      <c r="C7" s="12"/>
      <c r="D7" s="27" t="s">
        <v>20</v>
      </c>
      <c r="E7" s="28">
        <v>849000</v>
      </c>
      <c r="F7" s="29">
        <f>F8+F10</f>
        <v>807266.97</v>
      </c>
      <c r="G7" s="28">
        <f>+E7+F7</f>
        <v>1656266.97</v>
      </c>
      <c r="H7" s="30">
        <f>H8+H10</f>
        <v>1492427.7400000002</v>
      </c>
      <c r="I7" s="30">
        <f>I8+I10</f>
        <v>1492427.7400000002</v>
      </c>
      <c r="J7" s="31">
        <f>+I7-E7</f>
        <v>643427.74000000022</v>
      </c>
    </row>
    <row r="8" spans="1:14" ht="12" customHeight="1" x14ac:dyDescent="0.2">
      <c r="A8" s="11"/>
      <c r="B8" s="32" t="s">
        <v>21</v>
      </c>
      <c r="C8" s="33"/>
      <c r="D8" s="34" t="s">
        <v>22</v>
      </c>
      <c r="E8" s="13">
        <v>849000</v>
      </c>
      <c r="F8" s="35">
        <f>+F9</f>
        <v>417482.54</v>
      </c>
      <c r="G8" s="36">
        <f t="shared" ref="G8:G29" si="0">+E8+F8</f>
        <v>1266482.54</v>
      </c>
      <c r="H8" s="37">
        <f>+H9</f>
        <v>1102643.31</v>
      </c>
      <c r="I8" s="37">
        <f>+I9</f>
        <v>1102643.31</v>
      </c>
      <c r="J8" s="13">
        <f t="shared" ref="J8:J29" si="1">+I8-E8</f>
        <v>253643.31000000006</v>
      </c>
    </row>
    <row r="9" spans="1:14" ht="12" customHeight="1" x14ac:dyDescent="0.2">
      <c r="A9" s="11"/>
      <c r="B9" s="38" t="s">
        <v>23</v>
      </c>
      <c r="C9" s="39"/>
      <c r="D9" s="40" t="s">
        <v>24</v>
      </c>
      <c r="E9" s="13">
        <v>849000</v>
      </c>
      <c r="F9" s="35">
        <v>417482.54</v>
      </c>
      <c r="G9" s="35">
        <v>1266482.54</v>
      </c>
      <c r="H9" s="35">
        <v>1102643.31</v>
      </c>
      <c r="I9" s="35">
        <v>1102643.31</v>
      </c>
      <c r="J9" s="13">
        <f t="shared" si="1"/>
        <v>253643.31000000006</v>
      </c>
    </row>
    <row r="10" spans="1:14" ht="12" customHeight="1" x14ac:dyDescent="0.2">
      <c r="A10" s="11"/>
      <c r="B10" s="38" t="s">
        <v>25</v>
      </c>
      <c r="C10" s="39"/>
      <c r="D10" s="40" t="s">
        <v>26</v>
      </c>
      <c r="E10" s="13">
        <v>0</v>
      </c>
      <c r="F10" s="35">
        <f>F11+F12</f>
        <v>389784.43000000005</v>
      </c>
      <c r="G10" s="36">
        <f t="shared" si="0"/>
        <v>389784.43000000005</v>
      </c>
      <c r="H10" s="41">
        <f>H11+H12</f>
        <v>389784.43000000005</v>
      </c>
      <c r="I10" s="41">
        <f>I11+I12</f>
        <v>389784.43000000005</v>
      </c>
      <c r="J10" s="13">
        <f t="shared" si="1"/>
        <v>389784.43000000005</v>
      </c>
      <c r="M10" s="15"/>
    </row>
    <row r="11" spans="1:14" ht="12" customHeight="1" x14ac:dyDescent="0.2">
      <c r="A11" s="11"/>
      <c r="B11" s="38" t="s">
        <v>27</v>
      </c>
      <c r="C11" s="39"/>
      <c r="D11" s="40" t="s">
        <v>28</v>
      </c>
      <c r="E11" s="13">
        <v>0</v>
      </c>
      <c r="F11" s="35">
        <v>31602.15</v>
      </c>
      <c r="G11" s="35">
        <v>31602.15</v>
      </c>
      <c r="H11" s="35">
        <v>31602.15</v>
      </c>
      <c r="I11" s="35">
        <v>31602.15</v>
      </c>
      <c r="J11" s="13">
        <f t="shared" si="1"/>
        <v>31602.15</v>
      </c>
      <c r="M11" s="15"/>
    </row>
    <row r="12" spans="1:14" ht="12" customHeight="1" x14ac:dyDescent="0.2">
      <c r="A12" s="11"/>
      <c r="B12" s="38" t="s">
        <v>29</v>
      </c>
      <c r="C12" s="39"/>
      <c r="D12" s="40" t="s">
        <v>30</v>
      </c>
      <c r="E12" s="13">
        <v>0</v>
      </c>
      <c r="F12" s="35">
        <v>358182.28</v>
      </c>
      <c r="G12" s="35">
        <v>358182.28</v>
      </c>
      <c r="H12" s="35">
        <v>358182.28</v>
      </c>
      <c r="I12" s="42">
        <v>358182.28</v>
      </c>
      <c r="J12" s="13">
        <f t="shared" si="1"/>
        <v>358182.28</v>
      </c>
      <c r="M12" s="15"/>
    </row>
    <row r="13" spans="1:14" ht="12" customHeight="1" x14ac:dyDescent="0.2">
      <c r="A13" s="11"/>
      <c r="B13" s="38"/>
      <c r="C13" s="39"/>
      <c r="D13" s="40"/>
      <c r="E13" s="13"/>
      <c r="F13" s="35"/>
      <c r="G13" s="43">
        <f t="shared" si="0"/>
        <v>0</v>
      </c>
      <c r="H13" s="35"/>
      <c r="I13" s="42"/>
      <c r="J13" s="13">
        <f t="shared" si="1"/>
        <v>0</v>
      </c>
    </row>
    <row r="14" spans="1:14" ht="12" customHeight="1" x14ac:dyDescent="0.2">
      <c r="A14" s="11"/>
      <c r="B14" s="38" t="s">
        <v>31</v>
      </c>
      <c r="C14" s="6"/>
      <c r="D14" s="40" t="s">
        <v>32</v>
      </c>
      <c r="E14" s="44">
        <v>0</v>
      </c>
      <c r="F14" s="45">
        <f>F19+F17+F15</f>
        <v>31511396.170000002</v>
      </c>
      <c r="G14" s="46">
        <f t="shared" si="0"/>
        <v>31511396.170000002</v>
      </c>
      <c r="H14" s="46">
        <f>H15+H17+H19</f>
        <v>22552154.860000003</v>
      </c>
      <c r="I14" s="47">
        <f>I15+I17+I19</f>
        <v>22552154.860000003</v>
      </c>
      <c r="J14" s="44">
        <f t="shared" si="1"/>
        <v>22552154.860000003</v>
      </c>
    </row>
    <row r="15" spans="1:14" ht="12" customHeight="1" x14ac:dyDescent="0.2">
      <c r="A15" s="11"/>
      <c r="B15" s="38" t="s">
        <v>33</v>
      </c>
      <c r="C15" s="6"/>
      <c r="D15" s="40" t="s">
        <v>22</v>
      </c>
      <c r="E15" s="13">
        <v>0</v>
      </c>
      <c r="F15" s="35">
        <f>+F16</f>
        <v>51.96</v>
      </c>
      <c r="G15" s="43">
        <f t="shared" si="0"/>
        <v>51.96</v>
      </c>
      <c r="H15" s="13">
        <f>+H16</f>
        <v>51.96</v>
      </c>
      <c r="I15" s="14">
        <f>+I16</f>
        <v>51.96</v>
      </c>
      <c r="J15" s="13">
        <f t="shared" si="1"/>
        <v>51.96</v>
      </c>
      <c r="L15" s="16"/>
    </row>
    <row r="16" spans="1:14" ht="12" customHeight="1" x14ac:dyDescent="0.2">
      <c r="A16" s="11"/>
      <c r="B16" s="38" t="s">
        <v>34</v>
      </c>
      <c r="C16" s="39"/>
      <c r="D16" s="40" t="s">
        <v>24</v>
      </c>
      <c r="E16" s="13">
        <v>0</v>
      </c>
      <c r="F16" s="35">
        <v>51.96</v>
      </c>
      <c r="G16" s="36">
        <v>51.96</v>
      </c>
      <c r="H16" s="37">
        <v>51.96</v>
      </c>
      <c r="I16" s="48">
        <v>51.96</v>
      </c>
      <c r="J16" s="37">
        <f t="shared" si="1"/>
        <v>51.96</v>
      </c>
    </row>
    <row r="17" spans="1:14" ht="12" customHeight="1" x14ac:dyDescent="0.2">
      <c r="A17" s="11"/>
      <c r="B17" s="38" t="s">
        <v>35</v>
      </c>
      <c r="C17" s="6"/>
      <c r="D17" s="40" t="s">
        <v>26</v>
      </c>
      <c r="E17" s="13">
        <v>0</v>
      </c>
      <c r="F17" s="35">
        <f>+F18</f>
        <v>514294</v>
      </c>
      <c r="G17" s="36">
        <f t="shared" si="0"/>
        <v>514294</v>
      </c>
      <c r="H17" s="37">
        <f>+H18</f>
        <v>503887.84</v>
      </c>
      <c r="I17" s="48">
        <f>+I18</f>
        <v>503887.84</v>
      </c>
      <c r="J17" s="37">
        <f t="shared" si="1"/>
        <v>503887.84</v>
      </c>
    </row>
    <row r="18" spans="1:14" ht="12" customHeight="1" x14ac:dyDescent="0.2">
      <c r="A18" s="11"/>
      <c r="B18" s="38" t="s">
        <v>36</v>
      </c>
      <c r="C18" s="6"/>
      <c r="D18" s="40" t="s">
        <v>30</v>
      </c>
      <c r="E18" s="44">
        <v>0</v>
      </c>
      <c r="F18" s="35">
        <v>514294</v>
      </c>
      <c r="G18" s="36">
        <v>514294</v>
      </c>
      <c r="H18" s="37">
        <v>503887.84</v>
      </c>
      <c r="I18" s="48">
        <v>503887.84</v>
      </c>
      <c r="J18" s="37">
        <f t="shared" si="1"/>
        <v>503887.84</v>
      </c>
    </row>
    <row r="19" spans="1:14" ht="12" customHeight="1" x14ac:dyDescent="0.2">
      <c r="A19" s="11"/>
      <c r="B19" s="38" t="s">
        <v>37</v>
      </c>
      <c r="C19" s="39"/>
      <c r="D19" s="40" t="s">
        <v>38</v>
      </c>
      <c r="E19" s="13">
        <v>0</v>
      </c>
      <c r="F19" s="35">
        <v>30997050.210000001</v>
      </c>
      <c r="G19" s="36">
        <f t="shared" si="0"/>
        <v>30997050.210000001</v>
      </c>
      <c r="H19" s="37">
        <f>H20+H21</f>
        <v>22048215.060000002</v>
      </c>
      <c r="I19" s="48">
        <f>I20+I21</f>
        <v>22048215.060000002</v>
      </c>
      <c r="J19" s="37">
        <f t="shared" si="1"/>
        <v>22048215.060000002</v>
      </c>
    </row>
    <row r="20" spans="1:14" ht="12" customHeight="1" x14ac:dyDescent="0.2">
      <c r="A20" s="11"/>
      <c r="B20" s="38" t="s">
        <v>39</v>
      </c>
      <c r="C20" s="39"/>
      <c r="D20" s="40" t="s">
        <v>40</v>
      </c>
      <c r="E20" s="13">
        <v>0</v>
      </c>
      <c r="F20" s="35">
        <v>18986461.210000001</v>
      </c>
      <c r="G20" s="36">
        <v>18986461.210000001</v>
      </c>
      <c r="H20" s="13">
        <v>14489850.060000001</v>
      </c>
      <c r="I20" s="14">
        <v>14489850.060000001</v>
      </c>
      <c r="J20" s="37">
        <f t="shared" si="1"/>
        <v>14489850.060000001</v>
      </c>
    </row>
    <row r="21" spans="1:14" ht="12" customHeight="1" x14ac:dyDescent="0.2">
      <c r="A21" s="11"/>
      <c r="B21" s="38" t="s">
        <v>41</v>
      </c>
      <c r="C21" s="6"/>
      <c r="D21" s="40" t="s">
        <v>42</v>
      </c>
      <c r="E21" s="13">
        <v>0</v>
      </c>
      <c r="F21" s="35">
        <v>12010589</v>
      </c>
      <c r="G21" s="36">
        <v>12010589</v>
      </c>
      <c r="H21" s="37">
        <v>7558365</v>
      </c>
      <c r="I21" s="48">
        <v>7558365</v>
      </c>
      <c r="J21" s="37">
        <f t="shared" si="1"/>
        <v>7558365</v>
      </c>
      <c r="N21" s="16"/>
    </row>
    <row r="22" spans="1:14" ht="12" customHeight="1" x14ac:dyDescent="0.2">
      <c r="A22" s="11"/>
      <c r="B22" s="49"/>
      <c r="C22" s="33"/>
      <c r="D22" s="40"/>
      <c r="E22" s="44"/>
      <c r="F22" s="44"/>
      <c r="G22" s="36">
        <f t="shared" si="0"/>
        <v>0</v>
      </c>
      <c r="H22" s="44"/>
      <c r="I22" s="44"/>
      <c r="J22" s="37">
        <f t="shared" si="1"/>
        <v>0</v>
      </c>
    </row>
    <row r="23" spans="1:14" s="53" customFormat="1" ht="12" customHeight="1" x14ac:dyDescent="0.2">
      <c r="A23" s="5"/>
      <c r="B23" s="38" t="s">
        <v>43</v>
      </c>
      <c r="C23" s="6"/>
      <c r="D23" s="40" t="s">
        <v>44</v>
      </c>
      <c r="E23" s="50">
        <v>21648545.579999998</v>
      </c>
      <c r="F23" s="50">
        <f>+F24</f>
        <v>245906.49</v>
      </c>
      <c r="G23" s="50">
        <f t="shared" si="0"/>
        <v>21894452.069999997</v>
      </c>
      <c r="H23" s="50">
        <f>+H24</f>
        <v>14300703.35</v>
      </c>
      <c r="I23" s="50">
        <f>+I24</f>
        <v>14300703.35</v>
      </c>
      <c r="J23" s="51">
        <f t="shared" si="1"/>
        <v>-7347842.2299999986</v>
      </c>
      <c r="K23" s="52"/>
    </row>
    <row r="24" spans="1:14" ht="12" customHeight="1" x14ac:dyDescent="0.2">
      <c r="A24" s="11"/>
      <c r="B24" s="38" t="s">
        <v>45</v>
      </c>
      <c r="C24" s="39"/>
      <c r="D24" s="40" t="s">
        <v>46</v>
      </c>
      <c r="E24" s="13">
        <v>21648545.579999998</v>
      </c>
      <c r="F24" s="44">
        <f>+F25</f>
        <v>245906.49</v>
      </c>
      <c r="G24" s="50">
        <f t="shared" si="0"/>
        <v>21894452.069999997</v>
      </c>
      <c r="H24" s="13">
        <f>+H25</f>
        <v>14300703.35</v>
      </c>
      <c r="I24" s="13">
        <f>+I25</f>
        <v>14300703.35</v>
      </c>
      <c r="J24" s="37">
        <f t="shared" si="1"/>
        <v>-7347842.2299999986</v>
      </c>
    </row>
    <row r="25" spans="1:14" ht="12" customHeight="1" x14ac:dyDescent="0.2">
      <c r="A25" s="11"/>
      <c r="B25" s="38" t="s">
        <v>47</v>
      </c>
      <c r="C25" s="39"/>
      <c r="D25" s="40" t="s">
        <v>48</v>
      </c>
      <c r="E25" s="13">
        <v>21648545.579999998</v>
      </c>
      <c r="F25" s="13">
        <v>245906.49</v>
      </c>
      <c r="G25" s="50">
        <v>21894452.07</v>
      </c>
      <c r="H25" s="13">
        <v>14300703.35</v>
      </c>
      <c r="I25" s="13">
        <v>14300703.35</v>
      </c>
      <c r="J25" s="37">
        <f t="shared" si="1"/>
        <v>-7347842.2299999986</v>
      </c>
    </row>
    <row r="26" spans="1:14" ht="12" customHeight="1" x14ac:dyDescent="0.2">
      <c r="A26" s="11"/>
      <c r="B26" s="49"/>
      <c r="C26" s="33"/>
      <c r="D26" s="40"/>
      <c r="E26" s="43"/>
      <c r="F26" s="36"/>
      <c r="G26" s="50">
        <f t="shared" si="0"/>
        <v>0</v>
      </c>
      <c r="H26" s="36"/>
      <c r="I26" s="36"/>
      <c r="J26" s="37">
        <f t="shared" si="1"/>
        <v>0</v>
      </c>
    </row>
    <row r="27" spans="1:14" ht="12" customHeight="1" x14ac:dyDescent="0.2">
      <c r="A27" s="11"/>
      <c r="B27" s="38" t="s">
        <v>49</v>
      </c>
      <c r="C27" s="54"/>
      <c r="D27" s="39" t="s">
        <v>50</v>
      </c>
      <c r="E27" s="43">
        <v>0</v>
      </c>
      <c r="F27" s="46">
        <v>1413800</v>
      </c>
      <c r="G27" s="46">
        <f t="shared" si="0"/>
        <v>1413800</v>
      </c>
      <c r="H27" s="46">
        <f>+H28</f>
        <v>1413800</v>
      </c>
      <c r="I27" s="46">
        <f>+I28</f>
        <v>1413800</v>
      </c>
      <c r="J27" s="51">
        <f t="shared" si="1"/>
        <v>1413800</v>
      </c>
    </row>
    <row r="28" spans="1:14" ht="12" customHeight="1" x14ac:dyDescent="0.2">
      <c r="A28" s="11"/>
      <c r="B28" s="38" t="s">
        <v>51</v>
      </c>
      <c r="C28" s="54"/>
      <c r="D28" s="39" t="s">
        <v>26</v>
      </c>
      <c r="E28" s="43">
        <v>0</v>
      </c>
      <c r="F28" s="43">
        <v>1413800</v>
      </c>
      <c r="G28" s="43">
        <f t="shared" si="0"/>
        <v>1413800</v>
      </c>
      <c r="H28" s="43">
        <f>+H29</f>
        <v>1413800</v>
      </c>
      <c r="I28" s="43">
        <f>+I29</f>
        <v>1413800</v>
      </c>
      <c r="J28" s="37">
        <f t="shared" si="1"/>
        <v>1413800</v>
      </c>
    </row>
    <row r="29" spans="1:14" ht="12" customHeight="1" x14ac:dyDescent="0.2">
      <c r="A29" s="11"/>
      <c r="B29" s="38" t="s">
        <v>52</v>
      </c>
      <c r="C29" s="54"/>
      <c r="D29" s="39" t="s">
        <v>28</v>
      </c>
      <c r="E29" s="55">
        <v>0</v>
      </c>
      <c r="F29" s="55">
        <v>1413800</v>
      </c>
      <c r="G29" s="43">
        <f t="shared" si="0"/>
        <v>1413800</v>
      </c>
      <c r="H29" s="55">
        <v>1413800</v>
      </c>
      <c r="I29" s="55">
        <v>1413800</v>
      </c>
      <c r="J29" s="37">
        <f t="shared" si="1"/>
        <v>1413800</v>
      </c>
    </row>
    <row r="30" spans="1:14" ht="12" customHeight="1" x14ac:dyDescent="0.2">
      <c r="A30" s="5"/>
      <c r="B30" s="18"/>
      <c r="C30" s="19"/>
      <c r="D30" s="56" t="s">
        <v>16</v>
      </c>
      <c r="E30" s="17">
        <f>+E7+E14+E23+E27</f>
        <v>22497545.579999998</v>
      </c>
      <c r="F30" s="57">
        <f>+F7+F14+F23+F27</f>
        <v>33978369.629999995</v>
      </c>
      <c r="G30" s="57">
        <f>+G7+G14+G23+G27</f>
        <v>56475915.209999993</v>
      </c>
      <c r="H30" s="17">
        <f>+H7+H14+H23+H27</f>
        <v>39759085.950000003</v>
      </c>
      <c r="I30" s="17">
        <f>+I7+I14+I23+I27</f>
        <v>39759085.950000003</v>
      </c>
      <c r="J30" s="20">
        <f>IF(I30&gt;E30,I30-E30,0)</f>
        <v>17261540.370000005</v>
      </c>
      <c r="L30" s="16"/>
      <c r="M30" s="15"/>
      <c r="N30" s="15"/>
    </row>
    <row r="31" spans="1:14" x14ac:dyDescent="0.2">
      <c r="A31" s="11"/>
      <c r="B31" s="1"/>
      <c r="F31" s="21"/>
      <c r="G31" s="21"/>
      <c r="H31" s="22" t="s">
        <v>17</v>
      </c>
      <c r="I31" s="23"/>
      <c r="J31" s="24"/>
    </row>
    <row r="32" spans="1:14" x14ac:dyDescent="0.2">
      <c r="A32" s="11"/>
      <c r="B32" s="58" t="s">
        <v>53</v>
      </c>
      <c r="C32" s="58"/>
      <c r="D32" s="58"/>
      <c r="E32" s="58"/>
      <c r="F32" s="58"/>
      <c r="G32" s="58"/>
      <c r="H32" s="58"/>
      <c r="I32" s="58"/>
      <c r="J32" s="58"/>
    </row>
    <row r="33" spans="1:13" x14ac:dyDescent="0.2">
      <c r="A33" s="11"/>
      <c r="B33" s="59"/>
      <c r="C33" s="59"/>
      <c r="D33" s="59"/>
      <c r="E33" s="59"/>
      <c r="F33" s="59"/>
      <c r="G33" s="59"/>
      <c r="H33" s="59"/>
      <c r="I33" s="59"/>
      <c r="J33" s="59"/>
    </row>
    <row r="34" spans="1:13" x14ac:dyDescent="0.2">
      <c r="B34" s="1" t="s">
        <v>54</v>
      </c>
      <c r="C34" s="1"/>
      <c r="D34" s="1"/>
      <c r="E34" s="1"/>
      <c r="F34" s="1"/>
      <c r="G34" s="1"/>
      <c r="H34" s="1"/>
      <c r="I34" s="1"/>
      <c r="J34" s="1"/>
    </row>
    <row r="35" spans="1:13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1:13" x14ac:dyDescent="0.2">
      <c r="B36" s="1"/>
      <c r="C36" s="1"/>
      <c r="D36" s="1"/>
      <c r="E36" s="1"/>
      <c r="F36" s="1"/>
      <c r="G36" s="1"/>
      <c r="H36" s="1"/>
      <c r="I36" s="1"/>
      <c r="J36" s="1"/>
    </row>
    <row r="37" spans="1:13" s="62" customFormat="1" x14ac:dyDescent="0.2">
      <c r="A37" s="6"/>
      <c r="K37" s="6"/>
    </row>
    <row r="38" spans="1:13" s="62" customFormat="1" x14ac:dyDescent="0.2">
      <c r="K38" s="6"/>
    </row>
    <row r="39" spans="1:13" s="62" customFormat="1" x14ac:dyDescent="0.2">
      <c r="D39" s="63"/>
      <c r="E39" s="63"/>
      <c r="F39" s="60"/>
      <c r="G39" s="60"/>
      <c r="H39" s="64"/>
      <c r="I39" s="64"/>
      <c r="J39" s="64"/>
      <c r="K39" s="64"/>
    </row>
    <row r="40" spans="1:13" s="62" customFormat="1" x14ac:dyDescent="0.2">
      <c r="D40" s="63"/>
      <c r="E40" s="63"/>
      <c r="F40" s="61"/>
      <c r="G40" s="61"/>
      <c r="H40" s="64"/>
      <c r="I40" s="64"/>
      <c r="J40" s="64"/>
      <c r="K40" s="64"/>
    </row>
    <row r="41" spans="1:13" s="62" customFormat="1" x14ac:dyDescent="0.2">
      <c r="A41" s="6"/>
      <c r="K41" s="6"/>
    </row>
    <row r="42" spans="1:13" s="62" customFormat="1" x14ac:dyDescent="0.2">
      <c r="A42" s="6"/>
      <c r="K42" s="6"/>
    </row>
    <row r="43" spans="1:13" s="62" customFormat="1" x14ac:dyDescent="0.2">
      <c r="A43" s="6"/>
      <c r="K43" s="6"/>
    </row>
    <row r="44" spans="1:13" s="62" customFormat="1" x14ac:dyDescent="0.2">
      <c r="K44" s="6"/>
      <c r="M44" s="65"/>
    </row>
    <row r="45" spans="1:13" s="62" customFormat="1" x14ac:dyDescent="0.2">
      <c r="A45" s="6"/>
      <c r="K45" s="6"/>
    </row>
    <row r="46" spans="1:13" s="62" customFormat="1" x14ac:dyDescent="0.2">
      <c r="A46" s="6"/>
      <c r="K46" s="6"/>
    </row>
    <row r="47" spans="1:13" s="62" customFormat="1" x14ac:dyDescent="0.2">
      <c r="A47" s="6"/>
      <c r="K47" s="6"/>
    </row>
    <row r="48" spans="1:13" s="62" customFormat="1" x14ac:dyDescent="0.2">
      <c r="A48" s="6"/>
      <c r="K48" s="6"/>
    </row>
    <row r="49" spans="1:11" s="62" customFormat="1" x14ac:dyDescent="0.2">
      <c r="A49" s="6"/>
      <c r="K49" s="6"/>
    </row>
    <row r="50" spans="1:11" s="62" customFormat="1" x14ac:dyDescent="0.2">
      <c r="A50" s="6"/>
      <c r="K50" s="6"/>
    </row>
    <row r="51" spans="1:11" s="62" customFormat="1" x14ac:dyDescent="0.2">
      <c r="A51" s="6"/>
      <c r="K51" s="6"/>
    </row>
    <row r="52" spans="1:11" s="62" customFormat="1" x14ac:dyDescent="0.2">
      <c r="A52" s="6"/>
      <c r="K52" s="6"/>
    </row>
    <row r="53" spans="1:11" s="62" customFormat="1" x14ac:dyDescent="0.2">
      <c r="A53" s="6"/>
      <c r="K53" s="6"/>
    </row>
    <row r="54" spans="1:11" s="62" customFormat="1" x14ac:dyDescent="0.2">
      <c r="A54" s="6"/>
      <c r="K54" s="6"/>
    </row>
    <row r="55" spans="1:11" s="62" customFormat="1" x14ac:dyDescent="0.2">
      <c r="A55" s="6"/>
      <c r="K55" s="6"/>
    </row>
    <row r="56" spans="1:11" s="62" customFormat="1" x14ac:dyDescent="0.2">
      <c r="A56" s="6"/>
      <c r="K56" s="6"/>
    </row>
    <row r="57" spans="1:11" s="62" customFormat="1" x14ac:dyDescent="0.2">
      <c r="A57" s="6"/>
      <c r="K57" s="6"/>
    </row>
    <row r="58" spans="1:11" s="62" customFormat="1" x14ac:dyDescent="0.2">
      <c r="A58" s="6"/>
      <c r="K58" s="6"/>
    </row>
    <row r="59" spans="1:11" s="62" customFormat="1" x14ac:dyDescent="0.2">
      <c r="A59" s="6"/>
      <c r="K59" s="6"/>
    </row>
    <row r="60" spans="1:11" s="62" customFormat="1" x14ac:dyDescent="0.2">
      <c r="A60" s="6"/>
      <c r="K60" s="6"/>
    </row>
    <row r="61" spans="1:11" s="62" customFormat="1" x14ac:dyDescent="0.2">
      <c r="A61" s="6"/>
      <c r="K61" s="6"/>
    </row>
    <row r="62" spans="1:11" s="62" customFormat="1" x14ac:dyDescent="0.2">
      <c r="A62" s="6"/>
      <c r="K62" s="6"/>
    </row>
    <row r="63" spans="1:11" s="62" customFormat="1" x14ac:dyDescent="0.2">
      <c r="A63" s="6"/>
      <c r="K63" s="6"/>
    </row>
    <row r="64" spans="1:11" s="62" customFormat="1" x14ac:dyDescent="0.2">
      <c r="A64" s="6"/>
      <c r="K64" s="6"/>
    </row>
    <row r="65" spans="1:11" s="62" customFormat="1" x14ac:dyDescent="0.2">
      <c r="A65" s="6"/>
      <c r="K65" s="6"/>
    </row>
    <row r="66" spans="1:11" s="62" customFormat="1" x14ac:dyDescent="0.2">
      <c r="A66" s="6"/>
      <c r="K66" s="6"/>
    </row>
    <row r="67" spans="1:11" s="62" customFormat="1" x14ac:dyDescent="0.2">
      <c r="A67" s="6"/>
      <c r="K67" s="6"/>
    </row>
  </sheetData>
  <mergeCells count="11">
    <mergeCell ref="H39:K39"/>
    <mergeCell ref="H40:K40"/>
    <mergeCell ref="B4:D6"/>
    <mergeCell ref="E4:I4"/>
    <mergeCell ref="J4:J5"/>
    <mergeCell ref="J30:J31"/>
    <mergeCell ref="H31:I31"/>
    <mergeCell ref="B32:J32"/>
    <mergeCell ref="B1:J1"/>
    <mergeCell ref="D2:J2"/>
    <mergeCell ref="B3:J3"/>
  </mergeCells>
  <pageMargins left="0.70866141732283472" right="0.70866141732283472" top="0.74803149606299213" bottom="0.74803149606299213" header="0.31496062992125984" footer="0.31496062992125984"/>
  <pageSetup scale="7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2017-07-08T20:52:52Z</cp:lastPrinted>
  <dcterms:created xsi:type="dcterms:W3CDTF">2017-07-08T20:51:54Z</dcterms:created>
  <dcterms:modified xsi:type="dcterms:W3CDTF">2017-07-08T20:53:23Z</dcterms:modified>
</cp:coreProperties>
</file>